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korevaar/Serve the City/STC Maastricht - Documents/Financials/Financieel overzicht/"/>
    </mc:Choice>
  </mc:AlternateContent>
  <xr:revisionPtr revIDLastSave="0" documentId="13_ncr:40009_{AB625724-C329-A449-96EA-C27C81770F1C}" xr6:coauthVersionLast="31" xr6:coauthVersionMax="31" xr10:uidLastSave="{00000000-0000-0000-0000-000000000000}"/>
  <bookViews>
    <workbookView xWindow="0" yWindow="0" windowWidth="25600" windowHeight="16000" activeTab="1"/>
  </bookViews>
  <sheets>
    <sheet name="Verslag 2017" sheetId="1" r:id="rId1"/>
    <sheet name="ANBI" sheetId="2" r:id="rId2"/>
  </sheets>
  <calcPr calcId="179017"/>
</workbook>
</file>

<file path=xl/calcChain.xml><?xml version="1.0" encoding="utf-8"?>
<calcChain xmlns="http://schemas.openxmlformats.org/spreadsheetml/2006/main">
  <c r="B11" i="2" l="1"/>
  <c r="B13" i="2"/>
  <c r="B15" i="2" s="1"/>
  <c r="B4" i="2"/>
  <c r="D42" i="1"/>
  <c r="D43" i="1"/>
  <c r="D18" i="1"/>
  <c r="C43" i="1"/>
  <c r="B43" i="1"/>
  <c r="C35" i="1"/>
  <c r="D35" i="1"/>
  <c r="B35" i="1"/>
  <c r="C27" i="1"/>
  <c r="D27" i="1"/>
  <c r="B27" i="1"/>
  <c r="D11" i="1"/>
  <c r="C11" i="1"/>
  <c r="C19" i="1"/>
  <c r="D19" i="1"/>
  <c r="B19" i="1"/>
</calcChain>
</file>

<file path=xl/sharedStrings.xml><?xml version="1.0" encoding="utf-8"?>
<sst xmlns="http://schemas.openxmlformats.org/spreadsheetml/2006/main" count="60" uniqueCount="46">
  <si>
    <t>Giften - organisaties</t>
  </si>
  <si>
    <t>Giften - individueel</t>
  </si>
  <si>
    <t>Subisidie overheid</t>
  </si>
  <si>
    <t>Service activiteiten &amp; andere hulp</t>
  </si>
  <si>
    <t>Sociale activiteiten</t>
  </si>
  <si>
    <t>Kantoorbenodigdheden</t>
  </si>
  <si>
    <t>Bankkosten</t>
  </si>
  <si>
    <t>Print- en promotiekosten</t>
  </si>
  <si>
    <t>Bedankjes vrijwilligers</t>
  </si>
  <si>
    <t>Meetings bestuur</t>
  </si>
  <si>
    <t>Teambuilding</t>
  </si>
  <si>
    <t>Meetings team</t>
  </si>
  <si>
    <t>Vrijwilligersvergoedingen</t>
  </si>
  <si>
    <t>Software</t>
  </si>
  <si>
    <t>Kleding</t>
  </si>
  <si>
    <t>Kosten uit activiteiten</t>
  </si>
  <si>
    <t>Algemene kosten</t>
  </si>
  <si>
    <t>Inkomsten</t>
  </si>
  <si>
    <t>Totaal</t>
  </si>
  <si>
    <t>Uitgaven</t>
  </si>
  <si>
    <t>Resultaat</t>
  </si>
  <si>
    <t>Inkomsten en Uitgaven Serve the City tijdens het boekjaar 2017</t>
  </si>
  <si>
    <t>Salaris</t>
  </si>
  <si>
    <t>Belasting</t>
  </si>
  <si>
    <t>Verzekeringen</t>
  </si>
  <si>
    <t>Administratiekosten</t>
  </si>
  <si>
    <t>Declaraties uit werkzaamheden Greet</t>
  </si>
  <si>
    <t>Voedselbank Ympact</t>
  </si>
  <si>
    <t>Opmerkingen</t>
  </si>
  <si>
    <t>Subsidie voor groot deel bedoeld voor salaris Greet en activiteiten in 2018</t>
  </si>
  <si>
    <t>Kosten team &amp; vrijwilligers</t>
  </si>
  <si>
    <t>Salaris directeur &amp; gerelateerde kosten</t>
  </si>
  <si>
    <t>Onze directeur Greet de Rechter is pas sinds 1 november 2017 in dienst van Serve the City</t>
  </si>
  <si>
    <t>Buurtdagen &amp; ad-hoc hulpactiviteiten</t>
  </si>
  <si>
    <t>Community diners &amp; andere sociale events</t>
  </si>
  <si>
    <t>Eenmalige aanschaf van shirts voor activiteiten</t>
  </si>
  <si>
    <t>Kosten activiteiten</t>
  </si>
  <si>
    <t>Salariskosten directeur</t>
  </si>
  <si>
    <t>Inkomsten uitgaven over het boekjaar 2017</t>
  </si>
  <si>
    <t>Toelichting</t>
  </si>
  <si>
    <t>De inkomsten wat betreft het aantal giften zijn hoog in 2017, in verband met de toekenning van een subsidie voor de indienstneming van onze directeur, Greet de Rechter, per 1 november 2017</t>
  </si>
  <si>
    <t>Deze subisidie zal gebruikt worden in het komende boekjaar; Greet de Rechter is per 1 november 2017 in dienst. Dit verklaart de lage salariskosten over 2017</t>
  </si>
  <si>
    <t>Operationele kosten</t>
  </si>
  <si>
    <t>Team &amp; Vrijwilligers</t>
  </si>
  <si>
    <t>Er dient nog een bedrag van 2855,19 euro terug te komen via de Deutsche Bahn, i.v.m. Problemen met reis tijdens bezoek STC Forum in Berlijn</t>
  </si>
  <si>
    <t>De kosten voor de activiteiten beslaan service activiteiten (buurtdagen), sociale activiteiten (community diners) en de Ympact voedselbank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</si>
</sst>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 (Body)_x0000_"/>
    </font>
    <font>
      <b/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0" borderId="0" xfId="0" applyFont="1"/>
    <xf numFmtId="0" fontId="0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4" fontId="16" fillId="0" borderId="0" xfId="0" applyNumberFormat="1" applyFont="1"/>
    <xf numFmtId="0" fontId="21" fillId="0" borderId="0" xfId="0" applyFont="1"/>
    <xf numFmtId="4" fontId="19" fillId="0" borderId="0" xfId="0" applyNumberFormat="1" applyFont="1"/>
    <xf numFmtId="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5" workbookViewId="0">
      <selection activeCell="D31" sqref="D31"/>
    </sheetView>
  </sheetViews>
  <sheetFormatPr baseColWidth="10" defaultRowHeight="16"/>
  <cols>
    <col min="1" max="1" width="34.83203125" customWidth="1"/>
    <col min="2" max="3" width="0" hidden="1" customWidth="1"/>
    <col min="5" max="5" width="4.33203125" customWidth="1"/>
  </cols>
  <sheetData>
    <row r="1" spans="1:6">
      <c r="A1" s="8" t="s">
        <v>21</v>
      </c>
    </row>
    <row r="3" spans="1:6">
      <c r="A3" s="2"/>
      <c r="B3" s="8" t="s">
        <v>17</v>
      </c>
      <c r="C3" s="8" t="s">
        <v>19</v>
      </c>
      <c r="D3" s="8" t="s">
        <v>20</v>
      </c>
      <c r="E3" s="8"/>
      <c r="F3" s="8" t="s">
        <v>28</v>
      </c>
    </row>
    <row r="4" spans="1:6">
      <c r="A4" s="2" t="s">
        <v>18</v>
      </c>
      <c r="B4" s="7">
        <v>57917.760000000002</v>
      </c>
      <c r="C4" s="7">
        <v>20630.599999999999</v>
      </c>
      <c r="D4" s="9">
        <v>37287.160000000003</v>
      </c>
      <c r="E4" s="9"/>
    </row>
    <row r="5" spans="1:6">
      <c r="B5" s="1"/>
      <c r="C5" s="1"/>
      <c r="D5" s="1"/>
      <c r="E5" s="1"/>
    </row>
    <row r="6" spans="1:6">
      <c r="B6" s="1"/>
      <c r="C6" s="1"/>
      <c r="D6" s="1"/>
      <c r="E6" s="1"/>
    </row>
    <row r="7" spans="1:6">
      <c r="A7" s="5" t="s">
        <v>17</v>
      </c>
      <c r="B7" s="1"/>
      <c r="C7" s="1"/>
      <c r="D7" s="1"/>
      <c r="E7" s="1"/>
    </row>
    <row r="8" spans="1:6">
      <c r="A8" t="s">
        <v>0</v>
      </c>
      <c r="B8">
        <v>0</v>
      </c>
      <c r="C8" s="1">
        <v>2054</v>
      </c>
      <c r="D8" s="1">
        <v>2054</v>
      </c>
      <c r="E8" s="1"/>
    </row>
    <row r="9" spans="1:6">
      <c r="A9" t="s">
        <v>1</v>
      </c>
      <c r="B9">
        <v>0</v>
      </c>
      <c r="C9">
        <v>50</v>
      </c>
      <c r="D9">
        <v>50</v>
      </c>
    </row>
    <row r="10" spans="1:6">
      <c r="A10" t="s">
        <v>2</v>
      </c>
      <c r="B10">
        <v>0</v>
      </c>
      <c r="C10" s="1">
        <v>55146.879999999997</v>
      </c>
      <c r="D10" s="1">
        <v>55146.879999999997</v>
      </c>
      <c r="E10" s="1"/>
      <c r="F10" s="4" t="s">
        <v>29</v>
      </c>
    </row>
    <row r="11" spans="1:6">
      <c r="A11" s="4" t="s">
        <v>18</v>
      </c>
      <c r="C11" s="1">
        <f>SUM(C8:C10)</f>
        <v>57250.879999999997</v>
      </c>
      <c r="D11" s="10">
        <f>SUM(D8:D10)</f>
        <v>57250.879999999997</v>
      </c>
      <c r="E11" s="10"/>
    </row>
    <row r="12" spans="1:6">
      <c r="C12" s="1"/>
      <c r="D12" s="1"/>
      <c r="E12" s="1"/>
    </row>
    <row r="13" spans="1:6">
      <c r="A13" s="5" t="s">
        <v>19</v>
      </c>
      <c r="C13" s="1"/>
      <c r="D13" s="1"/>
      <c r="E13" s="1"/>
    </row>
    <row r="14" spans="1:6">
      <c r="A14" s="5"/>
      <c r="C14" s="1"/>
      <c r="D14" s="1"/>
      <c r="E14" s="1"/>
    </row>
    <row r="15" spans="1:6">
      <c r="A15" s="2" t="s">
        <v>15</v>
      </c>
      <c r="C15" s="1"/>
      <c r="D15" s="1"/>
      <c r="E15" s="1"/>
    </row>
    <row r="16" spans="1:6">
      <c r="A16" t="s">
        <v>3</v>
      </c>
      <c r="B16" s="1">
        <v>3718.9</v>
      </c>
      <c r="C16">
        <v>543.39</v>
      </c>
      <c r="D16" s="1">
        <v>3175.51</v>
      </c>
      <c r="E16" s="1"/>
      <c r="F16" s="4" t="s">
        <v>33</v>
      </c>
    </row>
    <row r="17" spans="1:6">
      <c r="A17" t="s">
        <v>4</v>
      </c>
      <c r="B17" s="1">
        <v>1445.76</v>
      </c>
      <c r="C17">
        <v>93.5</v>
      </c>
      <c r="D17" s="1">
        <v>1352.26</v>
      </c>
      <c r="E17" s="1"/>
      <c r="F17" s="4" t="s">
        <v>34</v>
      </c>
    </row>
    <row r="18" spans="1:6">
      <c r="A18" t="s">
        <v>27</v>
      </c>
      <c r="B18">
        <v>281.13</v>
      </c>
      <c r="C18">
        <v>0</v>
      </c>
      <c r="D18">
        <f>281.1+179.4</f>
        <v>460.5</v>
      </c>
    </row>
    <row r="19" spans="1:6">
      <c r="A19" s="4" t="s">
        <v>18</v>
      </c>
      <c r="B19" s="1">
        <f>SUM(B16:B18)</f>
        <v>5445.79</v>
      </c>
      <c r="C19" s="1">
        <f>SUM(C16:C18)</f>
        <v>636.89</v>
      </c>
      <c r="D19" s="10">
        <f>SUM(D16:D18)</f>
        <v>4988.2700000000004</v>
      </c>
      <c r="E19" s="10"/>
    </row>
    <row r="21" spans="1:6">
      <c r="A21" s="2" t="s">
        <v>16</v>
      </c>
    </row>
    <row r="22" spans="1:6">
      <c r="A22" t="s">
        <v>5</v>
      </c>
      <c r="B22" s="1">
        <v>1356.56</v>
      </c>
      <c r="C22">
        <v>0</v>
      </c>
      <c r="D22" s="1">
        <v>1356.56</v>
      </c>
      <c r="E22" s="1"/>
    </row>
    <row r="23" spans="1:6">
      <c r="A23" t="s">
        <v>6</v>
      </c>
      <c r="B23">
        <v>94.33</v>
      </c>
      <c r="C23">
        <v>0</v>
      </c>
      <c r="D23">
        <v>94.33</v>
      </c>
    </row>
    <row r="24" spans="1:6">
      <c r="A24" t="s">
        <v>7</v>
      </c>
      <c r="B24">
        <v>285.33</v>
      </c>
      <c r="C24">
        <v>29.99</v>
      </c>
      <c r="D24">
        <v>255.34</v>
      </c>
    </row>
    <row r="25" spans="1:6" ht="17" customHeight="1">
      <c r="A25" t="s">
        <v>13</v>
      </c>
      <c r="B25">
        <v>99.39</v>
      </c>
      <c r="C25">
        <v>0</v>
      </c>
      <c r="D25">
        <v>99.39</v>
      </c>
    </row>
    <row r="26" spans="1:6">
      <c r="A26" t="s">
        <v>14</v>
      </c>
      <c r="B26" s="1">
        <v>1164.46</v>
      </c>
      <c r="C26">
        <v>0</v>
      </c>
      <c r="D26" s="1">
        <v>1164.46</v>
      </c>
      <c r="E26" s="1"/>
      <c r="F26" s="4" t="s">
        <v>35</v>
      </c>
    </row>
    <row r="27" spans="1:6">
      <c r="A27" s="4" t="s">
        <v>18</v>
      </c>
      <c r="B27" s="1">
        <f>SUM(B22:B26)</f>
        <v>3000.0699999999997</v>
      </c>
      <c r="C27" s="1">
        <f>SUM(C22:C26)</f>
        <v>29.99</v>
      </c>
      <c r="D27" s="10">
        <f>SUM(D22:D26)</f>
        <v>2970.08</v>
      </c>
      <c r="E27" s="10"/>
    </row>
    <row r="29" spans="1:6">
      <c r="A29" s="2" t="s">
        <v>30</v>
      </c>
    </row>
    <row r="30" spans="1:6">
      <c r="A30" t="s">
        <v>9</v>
      </c>
      <c r="B30">
        <v>216.53</v>
      </c>
      <c r="C30">
        <v>0</v>
      </c>
      <c r="D30">
        <v>216.53</v>
      </c>
    </row>
    <row r="31" spans="1:6">
      <c r="A31" t="s">
        <v>10</v>
      </c>
      <c r="B31" s="1">
        <v>5523.76</v>
      </c>
      <c r="C31">
        <v>0</v>
      </c>
      <c r="D31" s="1">
        <v>5523.76</v>
      </c>
      <c r="E31" s="1"/>
      <c r="F31" s="4" t="s">
        <v>44</v>
      </c>
    </row>
    <row r="32" spans="1:6">
      <c r="A32" t="s">
        <v>11</v>
      </c>
      <c r="B32">
        <v>132.09</v>
      </c>
      <c r="C32">
        <v>0</v>
      </c>
      <c r="D32">
        <v>132.09</v>
      </c>
    </row>
    <row r="33" spans="1:6">
      <c r="A33" t="s">
        <v>8</v>
      </c>
      <c r="B33">
        <v>492.96</v>
      </c>
      <c r="C33">
        <v>0</v>
      </c>
      <c r="D33">
        <v>492.96</v>
      </c>
    </row>
    <row r="34" spans="1:6">
      <c r="A34" t="s">
        <v>12</v>
      </c>
      <c r="B34" s="1">
        <v>1500</v>
      </c>
      <c r="C34">
        <v>0</v>
      </c>
      <c r="D34" s="1">
        <v>1500</v>
      </c>
      <c r="E34" s="1"/>
    </row>
    <row r="35" spans="1:6">
      <c r="A35" s="6" t="s">
        <v>18</v>
      </c>
      <c r="B35" s="1">
        <f>SUM(B30:B34)</f>
        <v>7865.34</v>
      </c>
      <c r="C35" s="1">
        <f t="shared" ref="C35:D35" si="0">SUM(C30:C34)</f>
        <v>0</v>
      </c>
      <c r="D35" s="10">
        <f t="shared" si="0"/>
        <v>7865.34</v>
      </c>
      <c r="E35" s="10"/>
    </row>
    <row r="37" spans="1:6" ht="17" customHeight="1">
      <c r="A37" s="2" t="s">
        <v>31</v>
      </c>
      <c r="F37" s="4" t="s">
        <v>32</v>
      </c>
    </row>
    <row r="38" spans="1:6">
      <c r="A38" t="s">
        <v>22</v>
      </c>
      <c r="B38" s="1">
        <v>2992.84</v>
      </c>
      <c r="C38">
        <v>0</v>
      </c>
      <c r="D38" s="1">
        <v>2992.84</v>
      </c>
      <c r="E38" s="1"/>
    </row>
    <row r="39" spans="1:6">
      <c r="A39" t="s">
        <v>23</v>
      </c>
      <c r="B39">
        <v>446</v>
      </c>
      <c r="C39">
        <v>0</v>
      </c>
      <c r="D39">
        <v>446</v>
      </c>
    </row>
    <row r="40" spans="1:6">
      <c r="A40" t="s">
        <v>24</v>
      </c>
      <c r="B40">
        <v>56.93</v>
      </c>
      <c r="C40">
        <v>0</v>
      </c>
      <c r="D40">
        <v>56.93</v>
      </c>
    </row>
    <row r="41" spans="1:6">
      <c r="A41" t="s">
        <v>25</v>
      </c>
      <c r="B41">
        <v>402.33</v>
      </c>
      <c r="C41">
        <v>0</v>
      </c>
      <c r="D41">
        <v>402.33</v>
      </c>
    </row>
    <row r="42" spans="1:6">
      <c r="A42" t="s">
        <v>26</v>
      </c>
      <c r="B42">
        <v>43.9</v>
      </c>
      <c r="C42">
        <v>0</v>
      </c>
      <c r="D42">
        <f>198+43.9</f>
        <v>241.9</v>
      </c>
    </row>
    <row r="43" spans="1:6">
      <c r="A43" s="4" t="s">
        <v>18</v>
      </c>
      <c r="B43">
        <f>SUM(B41:B42)</f>
        <v>446.22999999999996</v>
      </c>
      <c r="C43">
        <f>SUM(C41:C42)</f>
        <v>0</v>
      </c>
      <c r="D43" s="10">
        <f>SUM(D38:D42)</f>
        <v>4140</v>
      </c>
      <c r="E43" s="10"/>
    </row>
    <row r="44" spans="1:6">
      <c r="B44" s="1"/>
    </row>
    <row r="46" spans="1:6">
      <c r="B46" s="1"/>
      <c r="C46" s="1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21" sqref="A21"/>
    </sheetView>
  </sheetViews>
  <sheetFormatPr baseColWidth="10" defaultRowHeight="16"/>
  <cols>
    <col min="1" max="1" width="28" customWidth="1"/>
  </cols>
  <sheetData>
    <row r="1" spans="1:2">
      <c r="A1" t="s">
        <v>38</v>
      </c>
    </row>
    <row r="3" spans="1:2">
      <c r="A3" s="2" t="s">
        <v>17</v>
      </c>
    </row>
    <row r="4" spans="1:2">
      <c r="A4" t="s">
        <v>0</v>
      </c>
      <c r="B4">
        <f>2054+50</f>
        <v>2104</v>
      </c>
    </row>
    <row r="5" spans="1:2">
      <c r="A5" t="s">
        <v>2</v>
      </c>
      <c r="B5">
        <v>55146.879999999997</v>
      </c>
    </row>
    <row r="6" spans="1:2">
      <c r="A6" s="4" t="s">
        <v>18</v>
      </c>
      <c r="B6" s="4">
        <v>57250.879999999997</v>
      </c>
    </row>
    <row r="8" spans="1:2">
      <c r="A8" s="2" t="s">
        <v>19</v>
      </c>
    </row>
    <row r="9" spans="1:2">
      <c r="A9" t="s">
        <v>36</v>
      </c>
      <c r="B9">
        <v>4988.2700000000004</v>
      </c>
    </row>
    <row r="10" spans="1:2">
      <c r="A10" t="s">
        <v>42</v>
      </c>
      <c r="B10">
        <v>2970.08</v>
      </c>
    </row>
    <row r="11" spans="1:2">
      <c r="A11" t="s">
        <v>43</v>
      </c>
      <c r="B11">
        <f>7865.34</f>
        <v>7865.34</v>
      </c>
    </row>
    <row r="12" spans="1:2">
      <c r="A12" t="s">
        <v>37</v>
      </c>
      <c r="B12">
        <v>4140</v>
      </c>
    </row>
    <row r="13" spans="1:2">
      <c r="A13" s="4" t="s">
        <v>18</v>
      </c>
      <c r="B13" s="4">
        <f>SUM(B9:B12)</f>
        <v>19963.690000000002</v>
      </c>
    </row>
    <row r="15" spans="1:2">
      <c r="A15" s="4" t="s">
        <v>20</v>
      </c>
      <c r="B15">
        <f>B6-B13</f>
        <v>37287.189999999995</v>
      </c>
    </row>
    <row r="17" spans="1:1">
      <c r="A17" s="4" t="s">
        <v>39</v>
      </c>
    </row>
    <row r="18" spans="1:1">
      <c r="A18" t="s">
        <v>40</v>
      </c>
    </row>
    <row r="19" spans="1:1">
      <c r="A19" s="3" t="s">
        <v>41</v>
      </c>
    </row>
    <row r="21" spans="1:1">
      <c r="A2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Verslag 2017</vt:lpstr>
      <vt:lpstr>ANBI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2018-03-19T20:39:17Z</dcterms:created>
  <dcterms:modified xsi:type="dcterms:W3CDTF">2018-03-19T20:47:51Z</dcterms:modified>
</cp:coreProperties>
</file>